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新吴（亮化）" sheetId="1" r:id="rId1"/>
  </sheets>
  <definedNames>
    <definedName name="_xlnm.Print_Area" localSheetId="0">'新吴（亮化）'!$A$1:$BM$38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<sst xmlns="http://schemas.openxmlformats.org/spreadsheetml/2006/main" count="131" uniqueCount="89">
  <si>
    <t>2026-2027年度无锡市新吴区（四标）城市照明设施统计汇总表（夜景）</t>
  </si>
  <si>
    <t>序号</t>
  </si>
  <si>
    <t>道路一级编码</t>
  </si>
  <si>
    <t>道路名称</t>
  </si>
  <si>
    <t>起止路段</t>
  </si>
  <si>
    <t>设施专管员</t>
  </si>
  <si>
    <t>GIS核对日期</t>
  </si>
  <si>
    <t>设施健康情况</t>
  </si>
  <si>
    <t>线缆长度</t>
  </si>
  <si>
    <t>装灯功率</t>
  </si>
  <si>
    <t>现设施数量</t>
  </si>
  <si>
    <t>现                   有                灯              型</t>
  </si>
  <si>
    <t>光                  源（功率）</t>
  </si>
  <si>
    <t>备注
（灯型、光源等其他特殊情况）</t>
  </si>
  <si>
    <t>节能方式</t>
  </si>
  <si>
    <t>路灯</t>
  </si>
  <si>
    <t>单挑灯</t>
  </si>
  <si>
    <t>双挑灯</t>
  </si>
  <si>
    <t>单叉庭院灯</t>
  </si>
  <si>
    <t>双叉庭院灯</t>
  </si>
  <si>
    <t>多叉庭院灯</t>
  </si>
  <si>
    <t>景观灯</t>
  </si>
  <si>
    <t>中杆灯</t>
  </si>
  <si>
    <t>高杆灯</t>
  </si>
  <si>
    <t>草坪灯</t>
  </si>
  <si>
    <t>地埋灯</t>
  </si>
  <si>
    <t>筒灯</t>
  </si>
  <si>
    <t>洗墙灯</t>
  </si>
  <si>
    <t>太阳能灯</t>
  </si>
  <si>
    <t>壁灯(含嵌壁灯)</t>
  </si>
  <si>
    <t>LED亚克力装饰灯</t>
  </si>
  <si>
    <t>栏杆灯</t>
  </si>
  <si>
    <t>窗框灯</t>
  </si>
  <si>
    <t>投影灯</t>
  </si>
  <si>
    <t>水纹灯</t>
  </si>
  <si>
    <t>满天星LED/灯串（米）</t>
  </si>
  <si>
    <t>藤球</t>
  </si>
  <si>
    <t>点光源（含像素点）</t>
  </si>
  <si>
    <t>光管(含数码管)</t>
  </si>
  <si>
    <t>投光灯(含射灯)</t>
  </si>
  <si>
    <t>4W</t>
  </si>
  <si>
    <t>20W</t>
  </si>
  <si>
    <t>30W</t>
  </si>
  <si>
    <t>40W</t>
  </si>
  <si>
    <t>48W</t>
  </si>
  <si>
    <t>60W</t>
  </si>
  <si>
    <t>350W</t>
  </si>
  <si>
    <t>金卤灯</t>
  </si>
  <si>
    <t>LED灯</t>
  </si>
  <si>
    <t>其他(节能灯等）</t>
  </si>
  <si>
    <t>米</t>
  </si>
  <si>
    <t>瓦</t>
  </si>
  <si>
    <t>套</t>
  </si>
  <si>
    <t>盏</t>
  </si>
  <si>
    <t>只</t>
  </si>
  <si>
    <t>锦江苑（含广场亮化）</t>
  </si>
  <si>
    <t>金域缇香</t>
  </si>
  <si>
    <t>长江绿岛一期</t>
  </si>
  <si>
    <t>长江绿岛二期</t>
  </si>
  <si>
    <t>长江绿岛三期</t>
  </si>
  <si>
    <t>虹桥医院北侧转角</t>
  </si>
  <si>
    <t>铭城花园</t>
  </si>
  <si>
    <t>多友大厦</t>
  </si>
  <si>
    <t>宝盛花园</t>
  </si>
  <si>
    <t>社会福利中心</t>
  </si>
  <si>
    <t>长江国际二期雅园</t>
  </si>
  <si>
    <t>太湖花园一期二期三期</t>
  </si>
  <si>
    <t>太湖花园一期桥二期桥</t>
  </si>
  <si>
    <t>万科东郡（含围墙）</t>
  </si>
  <si>
    <t>新光路草坪灯</t>
  </si>
  <si>
    <t>无锡卫校</t>
  </si>
  <si>
    <t>欧尚地块景观</t>
  </si>
  <si>
    <t>仁德医院</t>
  </si>
  <si>
    <t>金城路高架（快速内环与长江路交叉口）</t>
  </si>
  <si>
    <t>麦库</t>
  </si>
  <si>
    <t>万科金域缇香东</t>
  </si>
  <si>
    <t>万科金域缇香南</t>
  </si>
  <si>
    <t>万科米寓</t>
  </si>
  <si>
    <t>哥伦布广场</t>
  </si>
  <si>
    <t>太湖花园门面房</t>
  </si>
  <si>
    <t>太湖大道路口</t>
  </si>
  <si>
    <t>宏源路口</t>
  </si>
  <si>
    <t>叙康路口</t>
  </si>
  <si>
    <t>叙丰路口</t>
  </si>
  <si>
    <t>金城高架路口</t>
  </si>
  <si>
    <t>前卫路口</t>
  </si>
  <si>
    <t>新光路口</t>
  </si>
  <si>
    <t>新光路火树银花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</si>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</sst>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General\W"/>
    <numFmt numFmtId="178" formatCode="0_ "/>
  </numFmts>
  <fonts count="34">
    <font>
      <sz val="11"/>
      <color theme="1"/>
      <name val="宋体"/>
      <charset val="134"/>
      <scheme val="minor"/>
    </font>
    <font>
      <sz val="20"/>
      <name val="微软雅黑"/>
      <charset val="134"/>
    </font>
    <font>
      <sz val="9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u/>
      <sz val="11"/>
      <color theme="10"/>
      <name val="宋体"/>
      <charset val="134"/>
    </font>
    <font>
      <sz val="11"/>
      <color indexed="17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 applyProtection="0">
      <alignment vertical="center"/>
    </xf>
    <xf numFmtId="0" fontId="27" fillId="0" borderId="0">
      <alignment vertical="center"/>
    </xf>
    <xf numFmtId="0" fontId="31" fillId="0" borderId="0"/>
    <xf numFmtId="0" fontId="3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/>
    <xf numFmtId="0" fontId="30" fillId="0" borderId="0"/>
    <xf numFmtId="176" fontId="0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3" fillId="3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2" borderId="0" xfId="53" applyFont="1" applyFill="1">
      <alignment vertical="center"/>
    </xf>
    <xf numFmtId="0" fontId="2" fillId="2" borderId="0" xfId="53" applyFont="1" applyFill="1">
      <alignment vertical="center"/>
    </xf>
    <xf numFmtId="0" fontId="2" fillId="2" borderId="0" xfId="53" applyFont="1" applyFill="1" applyAlignment="1">
      <alignment horizontal="left" vertical="center"/>
    </xf>
    <xf numFmtId="0" fontId="3" fillId="2" borderId="1" xfId="53" applyFont="1" applyFill="1" applyBorder="1" applyAlignment="1">
      <alignment horizontal="center" vertical="center"/>
    </xf>
    <xf numFmtId="0" fontId="4" fillId="2" borderId="2" xfId="57" applyFont="1" applyFill="1" applyBorder="1" applyAlignment="1">
      <alignment horizontal="center" vertical="center" wrapText="1"/>
    </xf>
    <xf numFmtId="0" fontId="4" fillId="2" borderId="3" xfId="57" applyFont="1" applyFill="1" applyBorder="1" applyAlignment="1">
      <alignment horizontal="center" vertical="center" wrapText="1"/>
    </xf>
    <xf numFmtId="0" fontId="4" fillId="2" borderId="3" xfId="57" applyFont="1" applyFill="1" applyBorder="1" applyAlignment="1">
      <alignment horizontal="center" vertical="center"/>
    </xf>
    <xf numFmtId="0" fontId="4" fillId="2" borderId="4" xfId="57" applyFont="1" applyFill="1" applyBorder="1" applyAlignment="1">
      <alignment horizontal="center" vertical="center" wrapText="1"/>
    </xf>
    <xf numFmtId="0" fontId="4" fillId="2" borderId="5" xfId="57" applyFont="1" applyFill="1" applyBorder="1" applyAlignment="1">
      <alignment horizontal="center" vertical="center" wrapText="1"/>
    </xf>
    <xf numFmtId="0" fontId="5" fillId="2" borderId="3" xfId="57" applyFont="1" applyFill="1" applyBorder="1" applyAlignment="1">
      <alignment horizontal="center" vertical="center" wrapText="1"/>
    </xf>
    <xf numFmtId="0" fontId="5" fillId="2" borderId="3" xfId="57" applyFont="1" applyFill="1" applyBorder="1" applyAlignment="1">
      <alignment horizontal="center" vertical="center"/>
    </xf>
    <xf numFmtId="0" fontId="6" fillId="2" borderId="3" xfId="56" applyFont="1" applyFill="1" applyBorder="1" applyAlignment="1">
      <alignment horizontal="center" vertical="center" wrapText="1"/>
    </xf>
    <xf numFmtId="0" fontId="7" fillId="2" borderId="3" xfId="56" applyFont="1" applyFill="1" applyBorder="1" applyAlignment="1">
      <alignment horizontal="left" vertical="center" wrapText="1"/>
    </xf>
    <xf numFmtId="0" fontId="7" fillId="2" borderId="3" xfId="56" applyFont="1" applyFill="1" applyBorder="1" applyAlignment="1">
      <alignment horizontal="left" vertical="center"/>
    </xf>
    <xf numFmtId="0" fontId="7" fillId="2" borderId="3" xfId="56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4" fillId="0" borderId="5" xfId="57" applyFont="1" applyFill="1" applyBorder="1" applyAlignment="1">
      <alignment horizontal="center" vertical="center" wrapText="1"/>
    </xf>
    <xf numFmtId="0" fontId="6" fillId="0" borderId="3" xfId="56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7" fillId="0" borderId="3" xfId="56" applyFont="1" applyFill="1" applyBorder="1" applyAlignment="1">
      <alignment horizontal="left" vertical="center"/>
    </xf>
    <xf numFmtId="0" fontId="7" fillId="0" borderId="3" xfId="56" applyFont="1" applyFill="1" applyBorder="1" applyAlignment="1">
      <alignment horizontal="center" vertical="center" wrapText="1"/>
    </xf>
    <xf numFmtId="0" fontId="6" fillId="2" borderId="6" xfId="56" applyFont="1" applyFill="1" applyBorder="1" applyAlignment="1">
      <alignment horizontal="center" vertical="center"/>
    </xf>
    <xf numFmtId="0" fontId="6" fillId="2" borderId="7" xfId="56" applyFont="1" applyFill="1" applyBorder="1" applyAlignment="1">
      <alignment horizontal="center" vertical="center"/>
    </xf>
    <xf numFmtId="0" fontId="6" fillId="2" borderId="8" xfId="56" applyFont="1" applyFill="1" applyBorder="1" applyAlignment="1">
      <alignment horizontal="center" vertical="center"/>
    </xf>
    <xf numFmtId="0" fontId="6" fillId="2" borderId="3" xfId="56" applyFont="1" applyFill="1" applyBorder="1" applyAlignment="1">
      <alignment horizontal="center" vertical="center"/>
    </xf>
    <xf numFmtId="0" fontId="4" fillId="2" borderId="3" xfId="58" applyFont="1" applyFill="1" applyBorder="1" applyAlignment="1">
      <alignment horizontal="center" vertical="center" wrapText="1"/>
    </xf>
    <xf numFmtId="0" fontId="4" fillId="2" borderId="3" xfId="52" applyFont="1" applyFill="1" applyBorder="1" applyAlignment="1" applyProtection="1">
      <alignment horizontal="center" vertical="center" wrapText="1"/>
    </xf>
    <xf numFmtId="0" fontId="5" fillId="2" borderId="3" xfId="58" applyFont="1" applyFill="1" applyBorder="1" applyAlignment="1">
      <alignment horizontal="center" vertical="center" wrapText="1"/>
    </xf>
    <xf numFmtId="0" fontId="5" fillId="2" borderId="3" xfId="52" applyFont="1" applyFill="1" applyBorder="1" applyAlignment="1" applyProtection="1">
      <alignment horizontal="center" vertical="center" wrapText="1"/>
    </xf>
    <xf numFmtId="0" fontId="5" fillId="2" borderId="3" xfId="56" applyFont="1" applyFill="1" applyBorder="1" applyAlignment="1">
      <alignment horizontal="center" vertical="center" wrapText="1"/>
    </xf>
    <xf numFmtId="0" fontId="5" fillId="0" borderId="3" xfId="58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3" xfId="0" applyFont="1" applyFill="1" applyBorder="1" applyAlignment="1">
      <alignment vertical="center"/>
    </xf>
    <xf numFmtId="0" fontId="5" fillId="2" borderId="3" xfId="53" applyFont="1" applyFill="1" applyBorder="1">
      <alignment vertical="center"/>
    </xf>
    <xf numFmtId="0" fontId="6" fillId="2" borderId="3" xfId="52" applyFont="1" applyFill="1" applyBorder="1" applyAlignment="1" applyProtection="1">
      <alignment horizontal="center" vertical="center" wrapText="1"/>
    </xf>
    <xf numFmtId="0" fontId="4" fillId="2" borderId="6" xfId="57" applyFont="1" applyFill="1" applyBorder="1" applyAlignment="1">
      <alignment horizontal="center" vertical="center" wrapText="1"/>
    </xf>
    <xf numFmtId="0" fontId="4" fillId="2" borderId="7" xfId="57" applyFont="1" applyFill="1" applyBorder="1" applyAlignment="1">
      <alignment horizontal="center" vertical="center" wrapText="1"/>
    </xf>
    <xf numFmtId="177" fontId="4" fillId="2" borderId="3" xfId="52" applyNumberFormat="1" applyFont="1" applyFill="1" applyBorder="1" applyAlignment="1" applyProtection="1">
      <alignment horizontal="center" vertical="center" wrapText="1"/>
    </xf>
    <xf numFmtId="177" fontId="4" fillId="2" borderId="3" xfId="57" applyNumberFormat="1" applyFont="1" applyFill="1" applyBorder="1" applyAlignment="1">
      <alignment horizontal="center" vertical="center" wrapText="1"/>
    </xf>
    <xf numFmtId="178" fontId="7" fillId="2" borderId="3" xfId="56" applyNumberFormat="1" applyFont="1" applyFill="1" applyBorder="1" applyAlignment="1">
      <alignment horizontal="center" vertical="center" wrapText="1"/>
    </xf>
    <xf numFmtId="0" fontId="4" fillId="2" borderId="8" xfId="57" applyFont="1" applyFill="1" applyBorder="1" applyAlignment="1">
      <alignment horizontal="center" vertical="center" wrapText="1"/>
    </xf>
    <xf numFmtId="0" fontId="4" fillId="0" borderId="3" xfId="57" applyFont="1" applyFill="1" applyBorder="1" applyAlignment="1">
      <alignment horizontal="center" vertical="center" wrapText="1"/>
    </xf>
    <xf numFmtId="0" fontId="4" fillId="2" borderId="3" xfId="56" applyFont="1" applyFill="1" applyBorder="1" applyAlignment="1" applyProtection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差_新增" xfId="50"/>
    <cellStyle name="常规 10" xfId="51"/>
    <cellStyle name="常规 11" xfId="52"/>
    <cellStyle name="常规 2" xfId="53"/>
    <cellStyle name="常规 2 2" xfId="54"/>
    <cellStyle name="常规 2 3" xfId="55"/>
    <cellStyle name="常规 2 4" xfId="56"/>
    <cellStyle name="常规 3" xfId="57"/>
    <cellStyle name="常规 3 3" xfId="58"/>
    <cellStyle name="常规 4" xfId="59"/>
    <cellStyle name="常规 5" xfId="60"/>
    <cellStyle name="常规 8 2" xfId="61"/>
    <cellStyle name="常规 83" xfId="62"/>
    <cellStyle name="超链接 2" xfId="63"/>
    <cellStyle name="好_新增" xfId="64"/>
    <cellStyle name="千位分隔 2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BFD8C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38"/>
  <sheetViews>
    <sheetView tabSelected="1" view="pageBreakPreview" zoomScaleNormal="100" workbookViewId="0">
      <pane xSplit="4" ySplit="4" topLeftCell="E5" activePane="bottomRight" state="frozen"/>
      <selection/>
      <selection pane="topRight"/>
      <selection pane="bottomLeft"/>
      <selection pane="bottomRight" activeCell="Y11" sqref="Y11"/>
    </sheetView>
  </sheetViews>
  <sheetFormatPr defaultColWidth="9" defaultRowHeight="14.4"/>
  <cols>
    <col min="1" max="1" width="3.37962962962963" style="2" customWidth="1"/>
    <col min="2" max="3" width="3.37962962962963" style="2" hidden="1" customWidth="1"/>
    <col min="4" max="4" width="13.25" style="3" customWidth="1"/>
    <col min="5" max="5" width="12.1296296296296" style="3" hidden="1" customWidth="1"/>
    <col min="6" max="6" width="5.62962962962963" style="2" hidden="1" customWidth="1"/>
    <col min="7" max="7" width="4.5" style="2" hidden="1" customWidth="1"/>
    <col min="8" max="8" width="7.12962962962963" style="2" hidden="1" customWidth="1"/>
    <col min="9" max="9" width="6.62962962962963" style="2" hidden="1" customWidth="1"/>
    <col min="10" max="10" width="8.62962962962963" style="2" customWidth="1"/>
    <col min="11" max="11" width="8.12962962962963" style="2" customWidth="1"/>
    <col min="12" max="59" width="6.25" style="2" customWidth="1"/>
    <col min="60" max="60" width="7.55555555555556" style="2" customWidth="1"/>
    <col min="61" max="63" width="6.25" style="2" customWidth="1"/>
    <col min="64" max="64" width="4.87962962962963" style="2" customWidth="1"/>
    <col min="65" max="65" width="5.12962962962963" style="2" customWidth="1"/>
    <col min="66" max="66" width="3.87962962962963" style="2" customWidth="1"/>
    <col min="67" max="67" width="4.12962962962963" style="2" customWidth="1"/>
    <col min="68" max="68" width="6.25" style="2" customWidth="1"/>
    <col min="69" max="69" width="6.87962962962963" style="2" customWidth="1"/>
    <col min="70" max="71" width="5.12962962962963" style="2" customWidth="1"/>
    <col min="72" max="72" width="5.25" style="2" customWidth="1"/>
    <col min="73" max="73" width="5.5" style="2" customWidth="1"/>
    <col min="74" max="74" width="5.37962962962963" style="2" customWidth="1"/>
    <col min="75" max="75" width="4.75" style="2" customWidth="1"/>
    <col min="76" max="76" width="4.87962962962963" style="2" customWidth="1"/>
    <col min="77" max="77" width="4.62962962962963" style="2" customWidth="1"/>
    <col min="78" max="78" width="4.75" style="2" customWidth="1"/>
    <col min="79" max="79" width="4.25" style="2" customWidth="1"/>
    <col min="80" max="80" width="5" style="2" customWidth="1"/>
    <col min="81" max="83" width="4.75" style="2" customWidth="1"/>
    <col min="84" max="84" width="5.25" style="2" customWidth="1"/>
    <col min="85" max="85" width="7.75" style="2" customWidth="1"/>
    <col min="86" max="16372" width="9" style="2"/>
  </cols>
  <sheetData>
    <row r="1" s="1" customFormat="1" ht="45" customHeight="1" spans="1:6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</row>
    <row r="2" ht="17.25" customHeight="1" spans="1:6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26" t="s">
        <v>10</v>
      </c>
      <c r="K2" s="26"/>
      <c r="L2" s="27" t="s">
        <v>11</v>
      </c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37" t="s">
        <v>12</v>
      </c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42"/>
      <c r="BL2" s="5" t="s">
        <v>13</v>
      </c>
      <c r="BM2" s="44" t="s">
        <v>14</v>
      </c>
    </row>
    <row r="3" ht="93.6" spans="1:65">
      <c r="A3" s="8"/>
      <c r="B3" s="6"/>
      <c r="C3" s="6"/>
      <c r="D3" s="6"/>
      <c r="E3" s="7"/>
      <c r="F3" s="6"/>
      <c r="G3" s="6"/>
      <c r="H3" s="6"/>
      <c r="I3" s="6"/>
      <c r="J3" s="26" t="s">
        <v>15</v>
      </c>
      <c r="K3" s="26"/>
      <c r="L3" s="27" t="s">
        <v>16</v>
      </c>
      <c r="M3" s="27" t="s">
        <v>17</v>
      </c>
      <c r="N3" s="27" t="s">
        <v>18</v>
      </c>
      <c r="O3" s="27" t="s">
        <v>19</v>
      </c>
      <c r="P3" s="27" t="s">
        <v>20</v>
      </c>
      <c r="Q3" s="27" t="s">
        <v>21</v>
      </c>
      <c r="R3" s="27" t="s">
        <v>22</v>
      </c>
      <c r="S3" s="27" t="s">
        <v>23</v>
      </c>
      <c r="T3" s="27" t="s">
        <v>24</v>
      </c>
      <c r="U3" s="27" t="s">
        <v>25</v>
      </c>
      <c r="V3" s="27" t="s">
        <v>26</v>
      </c>
      <c r="W3" s="27" t="s">
        <v>27</v>
      </c>
      <c r="X3" s="27" t="s">
        <v>28</v>
      </c>
      <c r="Y3" s="27" t="s">
        <v>29</v>
      </c>
      <c r="Z3" s="27" t="s">
        <v>30</v>
      </c>
      <c r="AA3" s="27" t="s">
        <v>31</v>
      </c>
      <c r="AB3" s="27" t="s">
        <v>32</v>
      </c>
      <c r="AC3" s="27" t="s">
        <v>33</v>
      </c>
      <c r="AD3" s="27" t="s">
        <v>34</v>
      </c>
      <c r="AE3" s="27" t="s">
        <v>35</v>
      </c>
      <c r="AF3" s="27" t="s">
        <v>36</v>
      </c>
      <c r="AG3" s="27" t="s">
        <v>37</v>
      </c>
      <c r="AH3" s="27" t="s">
        <v>38</v>
      </c>
      <c r="AI3" s="27" t="s">
        <v>39</v>
      </c>
      <c r="AJ3" s="39">
        <v>1</v>
      </c>
      <c r="AK3" s="39">
        <v>1.8</v>
      </c>
      <c r="AL3" s="39" t="s">
        <v>40</v>
      </c>
      <c r="AM3" s="39">
        <v>5</v>
      </c>
      <c r="AN3" s="39">
        <v>6</v>
      </c>
      <c r="AO3" s="39">
        <v>9</v>
      </c>
      <c r="AP3" s="39">
        <v>12</v>
      </c>
      <c r="AQ3" s="39">
        <v>15</v>
      </c>
      <c r="AR3" s="39">
        <v>18</v>
      </c>
      <c r="AS3" s="39" t="s">
        <v>41</v>
      </c>
      <c r="AT3" s="39">
        <v>24</v>
      </c>
      <c r="AU3" s="39">
        <v>28</v>
      </c>
      <c r="AV3" s="39" t="s">
        <v>42</v>
      </c>
      <c r="AW3" s="39">
        <v>36</v>
      </c>
      <c r="AX3" s="39" t="s">
        <v>43</v>
      </c>
      <c r="AY3" s="39" t="s">
        <v>44</v>
      </c>
      <c r="AZ3" s="39" t="s">
        <v>45</v>
      </c>
      <c r="BA3" s="40">
        <v>72</v>
      </c>
      <c r="BB3" s="40">
        <v>100</v>
      </c>
      <c r="BC3" s="40">
        <v>150</v>
      </c>
      <c r="BD3" s="40">
        <v>250</v>
      </c>
      <c r="BE3" s="40" t="s">
        <v>46</v>
      </c>
      <c r="BF3" s="40">
        <v>400</v>
      </c>
      <c r="BG3" s="40">
        <v>600</v>
      </c>
      <c r="BH3" s="40">
        <v>1000</v>
      </c>
      <c r="BI3" s="6" t="s">
        <v>47</v>
      </c>
      <c r="BJ3" s="6" t="s">
        <v>48</v>
      </c>
      <c r="BK3" s="6" t="s">
        <v>49</v>
      </c>
      <c r="BL3" s="8"/>
      <c r="BM3" s="44"/>
    </row>
    <row r="4" ht="23.25" customHeight="1" spans="1:65">
      <c r="A4" s="9"/>
      <c r="B4" s="6"/>
      <c r="C4" s="6"/>
      <c r="D4" s="6"/>
      <c r="E4" s="7"/>
      <c r="F4" s="6"/>
      <c r="G4" s="6"/>
      <c r="H4" s="6" t="s">
        <v>50</v>
      </c>
      <c r="I4" s="6" t="s">
        <v>51</v>
      </c>
      <c r="J4" s="26" t="s">
        <v>52</v>
      </c>
      <c r="K4" s="26" t="s">
        <v>53</v>
      </c>
      <c r="L4" s="27" t="s">
        <v>52</v>
      </c>
      <c r="M4" s="27" t="s">
        <v>52</v>
      </c>
      <c r="N4" s="27" t="s">
        <v>52</v>
      </c>
      <c r="O4" s="27" t="s">
        <v>52</v>
      </c>
      <c r="P4" s="27" t="s">
        <v>52</v>
      </c>
      <c r="Q4" s="27" t="s">
        <v>52</v>
      </c>
      <c r="R4" s="27" t="s">
        <v>52</v>
      </c>
      <c r="S4" s="27" t="s">
        <v>52</v>
      </c>
      <c r="T4" s="27" t="s">
        <v>52</v>
      </c>
      <c r="U4" s="27" t="s">
        <v>52</v>
      </c>
      <c r="V4" s="27" t="s">
        <v>52</v>
      </c>
      <c r="W4" s="27" t="s">
        <v>52</v>
      </c>
      <c r="X4" s="27" t="s">
        <v>52</v>
      </c>
      <c r="Y4" s="27" t="s">
        <v>52</v>
      </c>
      <c r="Z4" s="27" t="s">
        <v>52</v>
      </c>
      <c r="AA4" s="27" t="s">
        <v>52</v>
      </c>
      <c r="AB4" s="27" t="s">
        <v>52</v>
      </c>
      <c r="AC4" s="27" t="s">
        <v>52</v>
      </c>
      <c r="AD4" s="27" t="s">
        <v>52</v>
      </c>
      <c r="AE4" s="27" t="s">
        <v>50</v>
      </c>
      <c r="AF4" s="27" t="s">
        <v>52</v>
      </c>
      <c r="AG4" s="27" t="s">
        <v>52</v>
      </c>
      <c r="AH4" s="27" t="s">
        <v>52</v>
      </c>
      <c r="AI4" s="27" t="s">
        <v>52</v>
      </c>
      <c r="AJ4" s="27" t="s">
        <v>54</v>
      </c>
      <c r="AK4" s="27"/>
      <c r="AL4" s="27"/>
      <c r="AM4" s="27" t="s">
        <v>54</v>
      </c>
      <c r="AN4" s="27" t="s">
        <v>54</v>
      </c>
      <c r="AO4" s="27" t="s">
        <v>54</v>
      </c>
      <c r="AP4" s="27" t="s">
        <v>54</v>
      </c>
      <c r="AQ4" s="27" t="s">
        <v>54</v>
      </c>
      <c r="AR4" s="27"/>
      <c r="AS4" s="27"/>
      <c r="AT4" s="27" t="s">
        <v>54</v>
      </c>
      <c r="AU4" s="27" t="s">
        <v>54</v>
      </c>
      <c r="AV4" s="27"/>
      <c r="AW4" s="27" t="s">
        <v>54</v>
      </c>
      <c r="AX4" s="27"/>
      <c r="AY4" s="27"/>
      <c r="AZ4" s="27"/>
      <c r="BA4" s="6" t="s">
        <v>54</v>
      </c>
      <c r="BB4" s="6" t="s">
        <v>54</v>
      </c>
      <c r="BC4" s="6" t="s">
        <v>54</v>
      </c>
      <c r="BD4" s="6" t="s">
        <v>54</v>
      </c>
      <c r="BE4" s="6"/>
      <c r="BF4" s="6" t="s">
        <v>54</v>
      </c>
      <c r="BG4" s="6" t="s">
        <v>54</v>
      </c>
      <c r="BH4" s="6" t="s">
        <v>54</v>
      </c>
      <c r="BI4" s="6" t="s">
        <v>54</v>
      </c>
      <c r="BJ4" s="6" t="s">
        <v>54</v>
      </c>
      <c r="BK4" s="6" t="s">
        <v>54</v>
      </c>
      <c r="BL4" s="9"/>
      <c r="BM4" s="44"/>
    </row>
    <row r="5" ht="24" customHeight="1" spans="1:65">
      <c r="A5" s="9">
        <v>1</v>
      </c>
      <c r="B5" s="6"/>
      <c r="C5" s="6"/>
      <c r="D5" s="10" t="s">
        <v>55</v>
      </c>
      <c r="E5" s="11"/>
      <c r="F5" s="10"/>
      <c r="G5" s="10"/>
      <c r="H5" s="10"/>
      <c r="I5" s="10"/>
      <c r="J5" s="28"/>
      <c r="K5" s="28">
        <f t="shared" ref="K5:K20" si="0">SUM(L5:AI5)</f>
        <v>759</v>
      </c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>
        <v>759</v>
      </c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>
        <v>15</v>
      </c>
      <c r="AO5" s="29">
        <v>50</v>
      </c>
      <c r="AP5" s="29"/>
      <c r="AQ5" s="29"/>
      <c r="AR5" s="29">
        <v>694</v>
      </c>
      <c r="AS5" s="29"/>
      <c r="AT5" s="29"/>
      <c r="AU5" s="29"/>
      <c r="AV5" s="29"/>
      <c r="AW5" s="29"/>
      <c r="AX5" s="29"/>
      <c r="AY5" s="29"/>
      <c r="AZ5" s="29"/>
      <c r="BA5" s="10"/>
      <c r="BB5" s="10"/>
      <c r="BC5" s="10"/>
      <c r="BD5" s="10"/>
      <c r="BE5" s="10"/>
      <c r="BF5" s="6"/>
      <c r="BG5" s="6"/>
      <c r="BH5" s="6"/>
      <c r="BI5" s="6"/>
      <c r="BJ5" s="6"/>
      <c r="BK5" s="6"/>
      <c r="BL5" s="9"/>
      <c r="BM5" s="44"/>
    </row>
    <row r="6" ht="24" customHeight="1" spans="1:65">
      <c r="A6" s="9">
        <v>2</v>
      </c>
      <c r="B6" s="6"/>
      <c r="C6" s="6"/>
      <c r="D6" s="10" t="s">
        <v>56</v>
      </c>
      <c r="E6" s="11"/>
      <c r="F6" s="10"/>
      <c r="G6" s="10"/>
      <c r="H6" s="10"/>
      <c r="I6" s="10"/>
      <c r="J6" s="28"/>
      <c r="K6" s="28">
        <f t="shared" si="0"/>
        <v>4905</v>
      </c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>
        <v>251</v>
      </c>
      <c r="X6" s="29"/>
      <c r="Y6" s="35"/>
      <c r="Z6" s="35"/>
      <c r="AA6" s="35"/>
      <c r="AB6" s="35"/>
      <c r="AC6" s="35"/>
      <c r="AD6" s="35"/>
      <c r="AE6" s="35"/>
      <c r="AF6" s="35"/>
      <c r="AG6" s="36">
        <v>147</v>
      </c>
      <c r="AH6" s="29">
        <v>4210</v>
      </c>
      <c r="AI6" s="29">
        <v>297</v>
      </c>
      <c r="AJ6" s="29"/>
      <c r="AK6" s="29"/>
      <c r="AL6" s="29"/>
      <c r="AM6" s="29">
        <v>147</v>
      </c>
      <c r="AN6" s="29"/>
      <c r="AO6" s="29"/>
      <c r="AP6" s="29">
        <v>4210</v>
      </c>
      <c r="AQ6" s="29">
        <v>211</v>
      </c>
      <c r="AR6" s="29">
        <v>40</v>
      </c>
      <c r="AS6" s="29"/>
      <c r="AT6" s="29"/>
      <c r="AU6" s="29"/>
      <c r="AV6" s="29"/>
      <c r="AW6" s="29"/>
      <c r="AX6" s="29"/>
      <c r="AY6" s="29"/>
      <c r="AZ6" s="29"/>
      <c r="BA6" s="10"/>
      <c r="BB6" s="10"/>
      <c r="BC6" s="29">
        <v>297</v>
      </c>
      <c r="BD6" s="10"/>
      <c r="BE6" s="10"/>
      <c r="BF6" s="6"/>
      <c r="BG6" s="6"/>
      <c r="BH6" s="6"/>
      <c r="BI6" s="6"/>
      <c r="BJ6" s="6"/>
      <c r="BK6" s="6"/>
      <c r="BL6" s="9"/>
      <c r="BM6" s="44"/>
    </row>
    <row r="7" ht="24" customHeight="1" spans="1:65">
      <c r="A7" s="9">
        <v>3</v>
      </c>
      <c r="B7" s="6"/>
      <c r="C7" s="6"/>
      <c r="D7" s="10" t="s">
        <v>57</v>
      </c>
      <c r="E7" s="11"/>
      <c r="F7" s="10"/>
      <c r="G7" s="10"/>
      <c r="H7" s="10"/>
      <c r="I7" s="10"/>
      <c r="J7" s="28"/>
      <c r="K7" s="28">
        <f t="shared" si="0"/>
        <v>1994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>
        <f>787+16+208+216+72+349+120+86+140</f>
        <v>1994</v>
      </c>
      <c r="X7" s="29"/>
      <c r="Y7" s="36"/>
      <c r="Z7" s="36"/>
      <c r="AA7" s="36"/>
      <c r="AB7" s="36"/>
      <c r="AC7" s="36"/>
      <c r="AD7" s="36"/>
      <c r="AE7" s="36"/>
      <c r="AF7" s="36"/>
      <c r="AG7" s="29"/>
      <c r="AH7" s="29"/>
      <c r="AI7" s="29"/>
      <c r="AJ7" s="29"/>
      <c r="AK7" s="29"/>
      <c r="AL7" s="29">
        <v>280</v>
      </c>
      <c r="AM7" s="29"/>
      <c r="AN7" s="29">
        <v>102</v>
      </c>
      <c r="AO7" s="29">
        <v>120</v>
      </c>
      <c r="AP7" s="29">
        <v>1003</v>
      </c>
      <c r="AQ7" s="29"/>
      <c r="AR7" s="29">
        <v>349</v>
      </c>
      <c r="AS7" s="29"/>
      <c r="AT7" s="29"/>
      <c r="AU7" s="29"/>
      <c r="AV7" s="29"/>
      <c r="AW7" s="29"/>
      <c r="AX7" s="29"/>
      <c r="AY7" s="29">
        <v>140</v>
      </c>
      <c r="AZ7" s="29"/>
      <c r="BA7" s="10"/>
      <c r="BB7" s="10"/>
      <c r="BC7" s="29"/>
      <c r="BD7" s="10"/>
      <c r="BE7" s="10"/>
      <c r="BF7" s="6"/>
      <c r="BG7" s="6"/>
      <c r="BH7" s="6"/>
      <c r="BI7" s="6"/>
      <c r="BJ7" s="6"/>
      <c r="BK7" s="6"/>
      <c r="BL7" s="9"/>
      <c r="BM7" s="44"/>
    </row>
    <row r="8" ht="24" customHeight="1" spans="1:65">
      <c r="A8" s="9">
        <v>4</v>
      </c>
      <c r="B8" s="6"/>
      <c r="C8" s="6"/>
      <c r="D8" s="10" t="s">
        <v>58</v>
      </c>
      <c r="E8" s="11"/>
      <c r="F8" s="10"/>
      <c r="G8" s="10"/>
      <c r="H8" s="10"/>
      <c r="I8" s="10"/>
      <c r="J8" s="28"/>
      <c r="K8" s="28">
        <f t="shared" si="0"/>
        <v>4336</v>
      </c>
      <c r="L8" s="29"/>
      <c r="M8" s="29"/>
      <c r="N8" s="29">
        <v>6</v>
      </c>
      <c r="O8" s="29"/>
      <c r="P8" s="29"/>
      <c r="Q8" s="29"/>
      <c r="R8" s="29"/>
      <c r="S8" s="29"/>
      <c r="T8" s="29"/>
      <c r="U8" s="29"/>
      <c r="V8" s="29"/>
      <c r="W8" s="29">
        <f>507+246+2461+295+55+490+42+74</f>
        <v>4170</v>
      </c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>
        <v>160</v>
      </c>
      <c r="AJ8" s="29"/>
      <c r="AK8" s="29"/>
      <c r="AL8" s="29">
        <v>2461</v>
      </c>
      <c r="AM8" s="29"/>
      <c r="AN8" s="29">
        <v>375</v>
      </c>
      <c r="AO8" s="29">
        <v>42</v>
      </c>
      <c r="AP8" s="29">
        <v>802</v>
      </c>
      <c r="AQ8" s="29"/>
      <c r="AR8" s="29">
        <v>490</v>
      </c>
      <c r="AS8" s="29"/>
      <c r="AT8" s="29"/>
      <c r="AU8" s="29"/>
      <c r="AV8" s="29"/>
      <c r="AW8" s="29">
        <v>6</v>
      </c>
      <c r="AX8" s="29"/>
      <c r="AY8" s="29"/>
      <c r="AZ8" s="29"/>
      <c r="BA8" s="10"/>
      <c r="BB8" s="10"/>
      <c r="BC8" s="29">
        <v>160</v>
      </c>
      <c r="BD8" s="10"/>
      <c r="BE8" s="10"/>
      <c r="BF8" s="6"/>
      <c r="BG8" s="6"/>
      <c r="BH8" s="6"/>
      <c r="BI8" s="6"/>
      <c r="BJ8" s="6"/>
      <c r="BK8" s="6"/>
      <c r="BL8" s="9"/>
      <c r="BM8" s="44"/>
    </row>
    <row r="9" ht="24" customHeight="1" spans="1:65">
      <c r="A9" s="9">
        <v>5</v>
      </c>
      <c r="B9" s="6"/>
      <c r="C9" s="6"/>
      <c r="D9" s="10" t="s">
        <v>59</v>
      </c>
      <c r="E9" s="11"/>
      <c r="F9" s="10"/>
      <c r="G9" s="10"/>
      <c r="H9" s="10"/>
      <c r="I9" s="10"/>
      <c r="J9" s="28"/>
      <c r="K9" s="28">
        <f t="shared" si="0"/>
        <v>1686</v>
      </c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>
        <f>1030+242+414</f>
        <v>1686</v>
      </c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>
        <v>414</v>
      </c>
      <c r="AM9" s="29"/>
      <c r="AN9" s="29">
        <v>242</v>
      </c>
      <c r="AO9" s="29"/>
      <c r="AP9" s="29">
        <v>1030</v>
      </c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10"/>
      <c r="BB9" s="10"/>
      <c r="BC9" s="29"/>
      <c r="BD9" s="10"/>
      <c r="BE9" s="10"/>
      <c r="BF9" s="6"/>
      <c r="BG9" s="6"/>
      <c r="BH9" s="6"/>
      <c r="BI9" s="6"/>
      <c r="BJ9" s="6"/>
      <c r="BK9" s="6"/>
      <c r="BL9" s="9"/>
      <c r="BM9" s="44"/>
    </row>
    <row r="10" ht="24" customHeight="1" spans="1:65">
      <c r="A10" s="9">
        <v>6</v>
      </c>
      <c r="B10" s="6"/>
      <c r="C10" s="6"/>
      <c r="D10" s="10" t="s">
        <v>60</v>
      </c>
      <c r="E10" s="11"/>
      <c r="F10" s="10"/>
      <c r="G10" s="10"/>
      <c r="H10" s="10"/>
      <c r="I10" s="10"/>
      <c r="J10" s="28"/>
      <c r="K10" s="28">
        <f t="shared" si="0"/>
        <v>45</v>
      </c>
      <c r="L10" s="29"/>
      <c r="M10" s="29"/>
      <c r="N10" s="29">
        <v>15</v>
      </c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>
        <v>30</v>
      </c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>
        <v>15</v>
      </c>
      <c r="AX10" s="29"/>
      <c r="AY10" s="29"/>
      <c r="AZ10" s="29"/>
      <c r="BA10" s="10"/>
      <c r="BB10" s="10"/>
      <c r="BC10" s="10">
        <v>30</v>
      </c>
      <c r="BD10" s="10"/>
      <c r="BE10" s="10"/>
      <c r="BF10" s="6"/>
      <c r="BG10" s="6"/>
      <c r="BH10" s="6"/>
      <c r="BI10" s="6"/>
      <c r="BJ10" s="6"/>
      <c r="BK10" s="6"/>
      <c r="BL10" s="9"/>
      <c r="BM10" s="44"/>
    </row>
    <row r="11" ht="24" customHeight="1" spans="1:65">
      <c r="A11" s="9">
        <v>7</v>
      </c>
      <c r="B11" s="6"/>
      <c r="C11" s="6"/>
      <c r="D11" s="10" t="s">
        <v>61</v>
      </c>
      <c r="E11" s="11"/>
      <c r="F11" s="10"/>
      <c r="G11" s="10"/>
      <c r="H11" s="10"/>
      <c r="I11" s="10"/>
      <c r="J11" s="28"/>
      <c r="K11" s="28">
        <f t="shared" si="0"/>
        <v>4411</v>
      </c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35"/>
      <c r="Z11" s="35"/>
      <c r="AA11" s="35"/>
      <c r="AB11" s="35"/>
      <c r="AC11" s="35"/>
      <c r="AD11" s="35"/>
      <c r="AE11" s="35"/>
      <c r="AF11" s="35"/>
      <c r="AG11" s="29">
        <v>1452</v>
      </c>
      <c r="AH11" s="29">
        <v>2901</v>
      </c>
      <c r="AI11" s="29">
        <v>58</v>
      </c>
      <c r="AJ11" s="29"/>
      <c r="AK11" s="29"/>
      <c r="AL11" s="29"/>
      <c r="AM11" s="29">
        <v>1452</v>
      </c>
      <c r="AN11" s="29"/>
      <c r="AO11" s="29">
        <v>18</v>
      </c>
      <c r="AP11" s="29">
        <v>2901</v>
      </c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10"/>
      <c r="BB11" s="10"/>
      <c r="BC11" s="10">
        <v>40</v>
      </c>
      <c r="BD11" s="10"/>
      <c r="BE11" s="10"/>
      <c r="BF11" s="6"/>
      <c r="BG11" s="6"/>
      <c r="BH11" s="6"/>
      <c r="BI11" s="6"/>
      <c r="BJ11" s="6"/>
      <c r="BK11" s="6"/>
      <c r="BL11" s="9"/>
      <c r="BM11" s="44"/>
    </row>
    <row r="12" ht="24" customHeight="1" spans="1:65">
      <c r="A12" s="9">
        <v>8</v>
      </c>
      <c r="B12" s="6"/>
      <c r="C12" s="6"/>
      <c r="D12" s="10" t="s">
        <v>62</v>
      </c>
      <c r="E12" s="11"/>
      <c r="F12" s="10"/>
      <c r="G12" s="10"/>
      <c r="H12" s="10"/>
      <c r="I12" s="10"/>
      <c r="J12" s="28"/>
      <c r="K12" s="28">
        <f t="shared" si="0"/>
        <v>420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>
        <v>310</v>
      </c>
      <c r="AI12" s="29">
        <v>110</v>
      </c>
      <c r="AJ12" s="29"/>
      <c r="AK12" s="29"/>
      <c r="AL12" s="29"/>
      <c r="AM12" s="29"/>
      <c r="AN12" s="29"/>
      <c r="AO12" s="29">
        <v>60</v>
      </c>
      <c r="AP12" s="29">
        <v>310</v>
      </c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10"/>
      <c r="BB12" s="10"/>
      <c r="BC12" s="29"/>
      <c r="BD12" s="10">
        <v>50</v>
      </c>
      <c r="BE12" s="10"/>
      <c r="BF12" s="6"/>
      <c r="BG12" s="6"/>
      <c r="BH12" s="6"/>
      <c r="BI12" s="6"/>
      <c r="BJ12" s="6"/>
      <c r="BK12" s="6"/>
      <c r="BL12" s="9"/>
      <c r="BM12" s="44"/>
    </row>
    <row r="13" ht="24" customHeight="1" spans="1:65">
      <c r="A13" s="9">
        <v>9</v>
      </c>
      <c r="B13" s="6"/>
      <c r="C13" s="6"/>
      <c r="D13" s="10" t="s">
        <v>63</v>
      </c>
      <c r="E13" s="11"/>
      <c r="F13" s="10"/>
      <c r="G13" s="10"/>
      <c r="H13" s="10"/>
      <c r="I13" s="10"/>
      <c r="J13" s="28"/>
      <c r="K13" s="28">
        <f t="shared" si="0"/>
        <v>372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>
        <v>272</v>
      </c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>
        <v>100</v>
      </c>
      <c r="AJ13" s="29"/>
      <c r="AK13" s="29"/>
      <c r="AL13" s="29"/>
      <c r="AM13" s="29">
        <v>54</v>
      </c>
      <c r="AN13" s="29"/>
      <c r="AO13" s="29"/>
      <c r="AP13" s="29"/>
      <c r="AQ13" s="29"/>
      <c r="AR13" s="29">
        <v>272</v>
      </c>
      <c r="AS13" s="29"/>
      <c r="AT13" s="29"/>
      <c r="AU13" s="29"/>
      <c r="AV13" s="29"/>
      <c r="AW13" s="29"/>
      <c r="AX13" s="29"/>
      <c r="AY13" s="29"/>
      <c r="AZ13" s="29"/>
      <c r="BA13" s="10"/>
      <c r="BB13" s="10"/>
      <c r="BC13" s="29">
        <v>46</v>
      </c>
      <c r="BD13" s="10"/>
      <c r="BE13" s="10"/>
      <c r="BF13" s="6"/>
      <c r="BG13" s="6"/>
      <c r="BH13" s="6"/>
      <c r="BI13" s="6"/>
      <c r="BJ13" s="6"/>
      <c r="BK13" s="6"/>
      <c r="BL13" s="9"/>
      <c r="BM13" s="44"/>
    </row>
    <row r="14" ht="24" customHeight="1" spans="1:65">
      <c r="A14" s="9">
        <v>10</v>
      </c>
      <c r="B14" s="6"/>
      <c r="C14" s="6"/>
      <c r="D14" s="10" t="s">
        <v>64</v>
      </c>
      <c r="E14" s="11"/>
      <c r="F14" s="10"/>
      <c r="G14" s="10"/>
      <c r="H14" s="10"/>
      <c r="I14" s="10"/>
      <c r="J14" s="28"/>
      <c r="K14" s="28">
        <f t="shared" si="0"/>
        <v>159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>
        <v>159</v>
      </c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>
        <v>40</v>
      </c>
      <c r="AU14" s="29"/>
      <c r="AV14" s="29"/>
      <c r="AW14" s="29">
        <v>119</v>
      </c>
      <c r="AX14" s="29"/>
      <c r="AY14" s="29"/>
      <c r="AZ14" s="29"/>
      <c r="BA14" s="10"/>
      <c r="BB14" s="10"/>
      <c r="BC14" s="29"/>
      <c r="BD14" s="10"/>
      <c r="BE14" s="10"/>
      <c r="BF14" s="6"/>
      <c r="BG14" s="6"/>
      <c r="BH14" s="6"/>
      <c r="BI14" s="6"/>
      <c r="BJ14" s="6"/>
      <c r="BK14" s="6"/>
      <c r="BL14" s="9"/>
      <c r="BM14" s="44"/>
    </row>
    <row r="15" ht="24" customHeight="1" spans="1:65">
      <c r="A15" s="9">
        <v>11</v>
      </c>
      <c r="B15" s="6"/>
      <c r="C15" s="6"/>
      <c r="D15" s="10" t="s">
        <v>65</v>
      </c>
      <c r="E15" s="11"/>
      <c r="F15" s="10"/>
      <c r="G15" s="10"/>
      <c r="H15" s="10"/>
      <c r="I15" s="10"/>
      <c r="J15" s="28"/>
      <c r="K15" s="28">
        <f t="shared" si="0"/>
        <v>3524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>
        <v>308</v>
      </c>
      <c r="X15" s="29"/>
      <c r="Y15" s="29"/>
      <c r="Z15" s="29"/>
      <c r="AA15" s="29"/>
      <c r="AB15" s="29"/>
      <c r="AC15" s="29"/>
      <c r="AD15" s="29"/>
      <c r="AE15" s="29"/>
      <c r="AF15" s="29"/>
      <c r="AG15" s="29">
        <v>152</v>
      </c>
      <c r="AH15" s="29">
        <v>2668</v>
      </c>
      <c r="AI15" s="29">
        <v>396</v>
      </c>
      <c r="AJ15" s="29"/>
      <c r="AK15" s="29"/>
      <c r="AL15" s="29"/>
      <c r="AM15" s="29">
        <v>262</v>
      </c>
      <c r="AN15" s="29"/>
      <c r="AO15" s="29"/>
      <c r="AP15" s="29">
        <v>2668</v>
      </c>
      <c r="AQ15" s="29"/>
      <c r="AR15" s="29">
        <v>308</v>
      </c>
      <c r="AS15" s="29"/>
      <c r="AT15" s="29"/>
      <c r="AU15" s="29"/>
      <c r="AV15" s="29"/>
      <c r="AW15" s="29"/>
      <c r="AX15" s="29"/>
      <c r="AY15" s="29"/>
      <c r="AZ15" s="29"/>
      <c r="BA15" s="10"/>
      <c r="BB15" s="10"/>
      <c r="BC15" s="29">
        <v>206</v>
      </c>
      <c r="BD15" s="10">
        <v>80</v>
      </c>
      <c r="BE15" s="10"/>
      <c r="BF15" s="6"/>
      <c r="BG15" s="6"/>
      <c r="BH15" s="6"/>
      <c r="BI15" s="6"/>
      <c r="BJ15" s="6"/>
      <c r="BK15" s="6"/>
      <c r="BL15" s="9"/>
      <c r="BM15" s="44"/>
    </row>
    <row r="16" ht="24" customHeight="1" spans="1:65">
      <c r="A16" s="9">
        <v>12</v>
      </c>
      <c r="B16" s="6"/>
      <c r="C16" s="6"/>
      <c r="D16" s="10" t="s">
        <v>66</v>
      </c>
      <c r="E16" s="11"/>
      <c r="F16" s="10"/>
      <c r="G16" s="10"/>
      <c r="H16" s="10"/>
      <c r="I16" s="10"/>
      <c r="J16" s="28"/>
      <c r="K16" s="28">
        <f t="shared" si="0"/>
        <v>611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>
        <v>570</v>
      </c>
      <c r="X16" s="29"/>
      <c r="Y16" s="29"/>
      <c r="Z16" s="29">
        <v>41</v>
      </c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>
        <v>48</v>
      </c>
      <c r="AO16" s="29"/>
      <c r="AP16" s="29">
        <f>41+87</f>
        <v>128</v>
      </c>
      <c r="AQ16" s="29"/>
      <c r="AR16" s="35"/>
      <c r="AS16" s="35"/>
      <c r="AT16" s="29">
        <v>435</v>
      </c>
      <c r="AU16" s="29"/>
      <c r="AV16" s="29"/>
      <c r="AW16" s="29"/>
      <c r="AX16" s="29"/>
      <c r="AY16" s="29"/>
      <c r="AZ16" s="29"/>
      <c r="BA16" s="10"/>
      <c r="BB16" s="10"/>
      <c r="BC16" s="29"/>
      <c r="BD16" s="10"/>
      <c r="BE16" s="10"/>
      <c r="BF16" s="6"/>
      <c r="BG16" s="6"/>
      <c r="BH16" s="6"/>
      <c r="BI16" s="6"/>
      <c r="BJ16" s="6"/>
      <c r="BK16" s="6"/>
      <c r="BL16" s="9"/>
      <c r="BM16" s="44"/>
    </row>
    <row r="17" ht="24" customHeight="1" spans="1:65">
      <c r="A17" s="9">
        <v>13</v>
      </c>
      <c r="B17" s="6"/>
      <c r="C17" s="6"/>
      <c r="D17" s="10" t="s">
        <v>67</v>
      </c>
      <c r="E17" s="11"/>
      <c r="F17" s="10"/>
      <c r="G17" s="10"/>
      <c r="H17" s="10"/>
      <c r="I17" s="10"/>
      <c r="J17" s="28"/>
      <c r="K17" s="28">
        <f t="shared" si="0"/>
        <v>130</v>
      </c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>
        <v>130</v>
      </c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>
        <v>130</v>
      </c>
      <c r="AR17" s="35"/>
      <c r="AS17" s="35"/>
      <c r="AT17" s="29"/>
      <c r="AU17" s="29"/>
      <c r="AV17" s="29"/>
      <c r="AW17" s="29"/>
      <c r="AX17" s="29"/>
      <c r="AY17" s="29"/>
      <c r="AZ17" s="29"/>
      <c r="BA17" s="10"/>
      <c r="BB17" s="10"/>
      <c r="BC17" s="29"/>
      <c r="BD17" s="10"/>
      <c r="BE17" s="10"/>
      <c r="BF17" s="6"/>
      <c r="BG17" s="6"/>
      <c r="BH17" s="6"/>
      <c r="BI17" s="6"/>
      <c r="BJ17" s="6"/>
      <c r="BK17" s="6"/>
      <c r="BL17" s="9"/>
      <c r="BM17" s="44"/>
    </row>
    <row r="18" ht="24" customHeight="1" spans="1:65">
      <c r="A18" s="9">
        <v>14</v>
      </c>
      <c r="B18" s="6"/>
      <c r="C18" s="6"/>
      <c r="D18" s="10" t="s">
        <v>68</v>
      </c>
      <c r="E18" s="11"/>
      <c r="F18" s="10"/>
      <c r="G18" s="10"/>
      <c r="H18" s="10"/>
      <c r="I18" s="10"/>
      <c r="J18" s="28"/>
      <c r="K18" s="28">
        <f t="shared" si="0"/>
        <v>1338</v>
      </c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>
        <v>114</v>
      </c>
      <c r="AH18" s="29">
        <v>986</v>
      </c>
      <c r="AI18" s="29">
        <v>238</v>
      </c>
      <c r="AJ18" s="29"/>
      <c r="AK18" s="29"/>
      <c r="AL18" s="29"/>
      <c r="AM18" s="29">
        <v>136</v>
      </c>
      <c r="AN18" s="29"/>
      <c r="AO18" s="29"/>
      <c r="AP18" s="29">
        <v>986</v>
      </c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10"/>
      <c r="BB18" s="10"/>
      <c r="BC18" s="29">
        <v>216</v>
      </c>
      <c r="BD18" s="10"/>
      <c r="BE18" s="10"/>
      <c r="BF18" s="6"/>
      <c r="BG18" s="6"/>
      <c r="BH18" s="6"/>
      <c r="BI18" s="6"/>
      <c r="BJ18" s="6"/>
      <c r="BK18" s="6"/>
      <c r="BL18" s="9"/>
      <c r="BM18" s="44"/>
    </row>
    <row r="19" ht="24" customHeight="1" spans="1:65">
      <c r="A19" s="9">
        <v>15</v>
      </c>
      <c r="B19" s="6"/>
      <c r="C19" s="6"/>
      <c r="D19" s="10" t="s">
        <v>69</v>
      </c>
      <c r="E19" s="11"/>
      <c r="F19" s="10"/>
      <c r="G19" s="10"/>
      <c r="H19" s="10"/>
      <c r="I19" s="10"/>
      <c r="J19" s="28"/>
      <c r="K19" s="28">
        <f t="shared" si="0"/>
        <v>278</v>
      </c>
      <c r="L19" s="29"/>
      <c r="M19" s="29"/>
      <c r="N19" s="29"/>
      <c r="O19" s="29"/>
      <c r="P19" s="29"/>
      <c r="Q19" s="29"/>
      <c r="R19" s="29"/>
      <c r="S19" s="29"/>
      <c r="T19" s="29">
        <v>278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>
        <v>278</v>
      </c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10"/>
      <c r="BB19" s="10"/>
      <c r="BC19" s="29"/>
      <c r="BD19" s="10"/>
      <c r="BE19" s="10"/>
      <c r="BF19" s="6"/>
      <c r="BG19" s="6"/>
      <c r="BH19" s="6"/>
      <c r="BI19" s="6"/>
      <c r="BJ19" s="6"/>
      <c r="BK19" s="6"/>
      <c r="BL19" s="9"/>
      <c r="BM19" s="44"/>
    </row>
    <row r="20" ht="24" customHeight="1" spans="1:65">
      <c r="A20" s="9">
        <v>16</v>
      </c>
      <c r="B20" s="6"/>
      <c r="C20" s="6"/>
      <c r="D20" s="10" t="s">
        <v>70</v>
      </c>
      <c r="E20" s="11"/>
      <c r="F20" s="10"/>
      <c r="G20" s="10"/>
      <c r="H20" s="10"/>
      <c r="I20" s="10"/>
      <c r="J20" s="28"/>
      <c r="K20" s="28">
        <f t="shared" si="0"/>
        <v>1247</v>
      </c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>
        <v>63</v>
      </c>
      <c r="X20" s="29"/>
      <c r="Y20" s="29"/>
      <c r="Z20" s="29"/>
      <c r="AA20" s="29"/>
      <c r="AB20" s="29"/>
      <c r="AC20" s="29"/>
      <c r="AD20" s="29"/>
      <c r="AE20" s="29"/>
      <c r="AF20" s="29"/>
      <c r="AG20" s="29">
        <v>259</v>
      </c>
      <c r="AH20" s="29">
        <v>814</v>
      </c>
      <c r="AI20" s="29">
        <v>111</v>
      </c>
      <c r="AJ20" s="29"/>
      <c r="AK20" s="29"/>
      <c r="AL20" s="29"/>
      <c r="AM20" s="29">
        <v>259</v>
      </c>
      <c r="AN20" s="29"/>
      <c r="AO20" s="29"/>
      <c r="AP20" s="29">
        <v>814</v>
      </c>
      <c r="AQ20" s="29">
        <v>63</v>
      </c>
      <c r="AR20" s="29"/>
      <c r="AS20" s="29"/>
      <c r="AT20" s="29"/>
      <c r="AU20" s="29"/>
      <c r="AV20" s="29"/>
      <c r="AW20" s="29"/>
      <c r="AX20" s="29"/>
      <c r="AY20" s="29"/>
      <c r="AZ20" s="29"/>
      <c r="BA20" s="10"/>
      <c r="BB20" s="10"/>
      <c r="BC20" s="29">
        <v>66</v>
      </c>
      <c r="BD20" s="10">
        <v>45</v>
      </c>
      <c r="BE20" s="10"/>
      <c r="BF20" s="6"/>
      <c r="BG20" s="6"/>
      <c r="BH20" s="6"/>
      <c r="BI20" s="6"/>
      <c r="BJ20" s="6"/>
      <c r="BK20" s="6"/>
      <c r="BL20" s="9"/>
      <c r="BM20" s="44"/>
    </row>
    <row r="21" ht="24" customHeight="1" spans="1:65">
      <c r="A21" s="9">
        <v>17</v>
      </c>
      <c r="B21" s="12"/>
      <c r="C21" s="12"/>
      <c r="D21" s="13" t="s">
        <v>71</v>
      </c>
      <c r="E21" s="14"/>
      <c r="F21" s="15"/>
      <c r="G21" s="15"/>
      <c r="H21" s="15"/>
      <c r="I21" s="12"/>
      <c r="J21" s="30"/>
      <c r="K21" s="28">
        <f t="shared" ref="K21:K36" si="1">SUM(L21:AI21)</f>
        <v>510</v>
      </c>
      <c r="L21" s="12"/>
      <c r="M21" s="12"/>
      <c r="N21" s="15"/>
      <c r="O21" s="15"/>
      <c r="P21" s="15"/>
      <c r="Q21" s="30"/>
      <c r="R21" s="15"/>
      <c r="S21" s="15"/>
      <c r="T21" s="15"/>
      <c r="U21" s="15"/>
      <c r="V21" s="15"/>
      <c r="W21" s="15">
        <v>482</v>
      </c>
      <c r="X21" s="12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>
        <v>28</v>
      </c>
      <c r="AJ21" s="30"/>
      <c r="AK21" s="30"/>
      <c r="AL21" s="30"/>
      <c r="AM21" s="30">
        <v>70</v>
      </c>
      <c r="AN21" s="30"/>
      <c r="AO21" s="30">
        <v>3</v>
      </c>
      <c r="AP21" s="30"/>
      <c r="AQ21" s="30"/>
      <c r="AR21" s="30"/>
      <c r="AS21" s="30"/>
      <c r="AT21" s="30"/>
      <c r="AU21" s="30">
        <v>409</v>
      </c>
      <c r="AV21" s="30"/>
      <c r="AW21" s="30"/>
      <c r="AX21" s="30"/>
      <c r="AY21" s="30"/>
      <c r="AZ21" s="30"/>
      <c r="BA21" s="41"/>
      <c r="BB21" s="30">
        <v>28</v>
      </c>
      <c r="BC21" s="30"/>
      <c r="BD21" s="30"/>
      <c r="BE21" s="30"/>
      <c r="BF21" s="30"/>
      <c r="BG21" s="6"/>
      <c r="BH21" s="30"/>
      <c r="BI21" s="30"/>
      <c r="BJ21" s="30"/>
      <c r="BK21" s="30"/>
      <c r="BL21" s="30"/>
      <c r="BM21" s="12"/>
    </row>
    <row r="22" ht="24" customHeight="1" spans="1:65">
      <c r="A22" s="9">
        <v>18</v>
      </c>
      <c r="B22" s="12"/>
      <c r="C22" s="12"/>
      <c r="D22" s="13" t="s">
        <v>72</v>
      </c>
      <c r="E22" s="14"/>
      <c r="F22" s="15"/>
      <c r="G22" s="15"/>
      <c r="H22" s="15"/>
      <c r="I22" s="12"/>
      <c r="J22" s="15"/>
      <c r="K22" s="28">
        <f t="shared" si="1"/>
        <v>431</v>
      </c>
      <c r="L22" s="12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>
        <v>340</v>
      </c>
      <c r="X22" s="12"/>
      <c r="Y22" s="15"/>
      <c r="Z22" s="15"/>
      <c r="AA22" s="15"/>
      <c r="AB22" s="15"/>
      <c r="AC22" s="15"/>
      <c r="AD22" s="15"/>
      <c r="AE22" s="15"/>
      <c r="AF22" s="15"/>
      <c r="AG22" s="15">
        <v>75</v>
      </c>
      <c r="AH22" s="15"/>
      <c r="AI22" s="15">
        <v>16</v>
      </c>
      <c r="AJ22" s="15">
        <v>75</v>
      </c>
      <c r="AK22" s="15"/>
      <c r="AL22" s="15"/>
      <c r="AM22" s="15">
        <v>91</v>
      </c>
      <c r="AN22" s="15">
        <v>1</v>
      </c>
      <c r="AO22" s="15">
        <v>1</v>
      </c>
      <c r="AP22" s="15">
        <v>18</v>
      </c>
      <c r="AQ22" s="15"/>
      <c r="AR22" s="15">
        <v>128</v>
      </c>
      <c r="AS22" s="15"/>
      <c r="AT22" s="15">
        <v>109</v>
      </c>
      <c r="AU22" s="15"/>
      <c r="AV22" s="15"/>
      <c r="AW22" s="15">
        <v>8</v>
      </c>
      <c r="AX22" s="15"/>
      <c r="AY22" s="15"/>
      <c r="AZ22" s="15"/>
      <c r="BA22" s="15"/>
      <c r="BB22" s="15"/>
      <c r="BC22" s="15"/>
      <c r="BD22" s="15"/>
      <c r="BE22" s="15"/>
      <c r="BF22" s="15"/>
      <c r="BG22" s="6"/>
      <c r="BH22" s="15"/>
      <c r="BI22" s="15"/>
      <c r="BJ22" s="15"/>
      <c r="BK22" s="15"/>
      <c r="BL22" s="15"/>
      <c r="BM22" s="12"/>
    </row>
    <row r="23" ht="60" spans="1:65">
      <c r="A23" s="9">
        <v>19</v>
      </c>
      <c r="B23" s="12"/>
      <c r="C23" s="12"/>
      <c r="D23" s="13" t="s">
        <v>73</v>
      </c>
      <c r="E23" s="14"/>
      <c r="F23" s="15"/>
      <c r="G23" s="15"/>
      <c r="H23" s="15"/>
      <c r="I23" s="12"/>
      <c r="J23" s="15"/>
      <c r="K23" s="28">
        <f t="shared" si="1"/>
        <v>1604</v>
      </c>
      <c r="L23" s="12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>
        <v>1604</v>
      </c>
      <c r="X23" s="12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>
        <v>802</v>
      </c>
      <c r="AU23" s="15">
        <v>802</v>
      </c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6"/>
      <c r="BH23" s="15"/>
      <c r="BI23" s="15"/>
      <c r="BJ23" s="15"/>
      <c r="BK23" s="15"/>
      <c r="BL23" s="15"/>
      <c r="BM23" s="12"/>
    </row>
    <row r="24" ht="24" customHeight="1" spans="1:65">
      <c r="A24" s="9">
        <v>20</v>
      </c>
      <c r="B24" s="12"/>
      <c r="C24" s="12"/>
      <c r="D24" s="13" t="s">
        <v>74</v>
      </c>
      <c r="E24" s="14"/>
      <c r="F24" s="15"/>
      <c r="G24" s="15"/>
      <c r="H24" s="15"/>
      <c r="I24" s="12"/>
      <c r="J24" s="15"/>
      <c r="K24" s="28">
        <f t="shared" si="1"/>
        <v>822</v>
      </c>
      <c r="L24" s="12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>
        <v>822</v>
      </c>
      <c r="X24" s="12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>
        <v>12</v>
      </c>
      <c r="AM24" s="15"/>
      <c r="AN24" s="15">
        <v>42</v>
      </c>
      <c r="AO24" s="15"/>
      <c r="AP24" s="15">
        <v>620</v>
      </c>
      <c r="AQ24" s="15"/>
      <c r="AR24" s="15"/>
      <c r="AS24" s="15"/>
      <c r="AT24" s="15">
        <v>148</v>
      </c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6"/>
      <c r="BH24" s="15"/>
      <c r="BI24" s="15"/>
      <c r="BJ24" s="15"/>
      <c r="BK24" s="15"/>
      <c r="BL24" s="15"/>
      <c r="BM24" s="12"/>
    </row>
    <row r="25" ht="24" customHeight="1" spans="1:65">
      <c r="A25" s="9">
        <v>21</v>
      </c>
      <c r="B25" s="12"/>
      <c r="C25" s="12"/>
      <c r="D25" s="13" t="s">
        <v>75</v>
      </c>
      <c r="E25" s="14"/>
      <c r="F25" s="15"/>
      <c r="G25" s="15"/>
      <c r="H25" s="15"/>
      <c r="I25" s="12"/>
      <c r="J25" s="15"/>
      <c r="K25" s="28">
        <f t="shared" si="1"/>
        <v>1072</v>
      </c>
      <c r="L25" s="12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>
        <v>1072</v>
      </c>
      <c r="X25" s="12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>
        <v>297</v>
      </c>
      <c r="AO25" s="15">
        <v>69</v>
      </c>
      <c r="AP25" s="15">
        <v>156</v>
      </c>
      <c r="AQ25" s="15"/>
      <c r="AR25" s="15">
        <v>550</v>
      </c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6"/>
      <c r="BH25" s="15"/>
      <c r="BI25" s="15"/>
      <c r="BJ25" s="15"/>
      <c r="BK25" s="15"/>
      <c r="BL25" s="15"/>
      <c r="BM25" s="12"/>
    </row>
    <row r="26" ht="24" customHeight="1" spans="1:65">
      <c r="A26" s="9">
        <v>22</v>
      </c>
      <c r="B26" s="12"/>
      <c r="C26" s="12"/>
      <c r="D26" s="13" t="s">
        <v>76</v>
      </c>
      <c r="E26" s="14"/>
      <c r="F26" s="15"/>
      <c r="G26" s="15"/>
      <c r="H26" s="15"/>
      <c r="I26" s="12"/>
      <c r="J26" s="15"/>
      <c r="K26" s="28">
        <f t="shared" si="1"/>
        <v>761</v>
      </c>
      <c r="L26" s="12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>
        <v>761</v>
      </c>
      <c r="X26" s="12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>
        <v>72</v>
      </c>
      <c r="AM26" s="15"/>
      <c r="AN26" s="15">
        <v>93</v>
      </c>
      <c r="AO26" s="15">
        <v>50</v>
      </c>
      <c r="AP26" s="15">
        <v>148</v>
      </c>
      <c r="AQ26" s="15"/>
      <c r="AR26" s="15">
        <v>398</v>
      </c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6"/>
      <c r="BH26" s="15"/>
      <c r="BI26" s="15"/>
      <c r="BJ26" s="15"/>
      <c r="BK26" s="15"/>
      <c r="BL26" s="15"/>
      <c r="BM26" s="12"/>
    </row>
    <row r="27" ht="24" customHeight="1" spans="1:65">
      <c r="A27" s="9">
        <v>23</v>
      </c>
      <c r="B27" s="12"/>
      <c r="C27" s="12"/>
      <c r="D27" s="13" t="s">
        <v>77</v>
      </c>
      <c r="E27" s="14"/>
      <c r="F27" s="15"/>
      <c r="G27" s="15"/>
      <c r="H27" s="15"/>
      <c r="I27" s="12"/>
      <c r="J27" s="15"/>
      <c r="K27" s="28">
        <f t="shared" si="1"/>
        <v>1213</v>
      </c>
      <c r="L27" s="12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>
        <v>1213</v>
      </c>
      <c r="X27" s="12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>
        <v>335</v>
      </c>
      <c r="AM27" s="15"/>
      <c r="AN27" s="15">
        <v>75</v>
      </c>
      <c r="AO27" s="15"/>
      <c r="AP27" s="15">
        <v>495</v>
      </c>
      <c r="AQ27" s="15"/>
      <c r="AR27" s="15">
        <v>308</v>
      </c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6"/>
      <c r="BH27" s="15"/>
      <c r="BI27" s="15"/>
      <c r="BJ27" s="15"/>
      <c r="BK27" s="15"/>
      <c r="BL27" s="15"/>
      <c r="BM27" s="12"/>
    </row>
    <row r="28" ht="24" customHeight="1" spans="1:65">
      <c r="A28" s="9">
        <v>24</v>
      </c>
      <c r="B28" s="12"/>
      <c r="C28" s="12"/>
      <c r="D28" s="13" t="s">
        <v>78</v>
      </c>
      <c r="E28" s="14"/>
      <c r="F28" s="15"/>
      <c r="G28" s="15"/>
      <c r="H28" s="15"/>
      <c r="I28" s="12"/>
      <c r="J28" s="15"/>
      <c r="K28" s="28">
        <f t="shared" si="1"/>
        <v>28081</v>
      </c>
      <c r="L28" s="12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>
        <v>61</v>
      </c>
      <c r="X28" s="12"/>
      <c r="Y28" s="15"/>
      <c r="Z28" s="15"/>
      <c r="AA28" s="15"/>
      <c r="AB28" s="15"/>
      <c r="AC28" s="15"/>
      <c r="AD28" s="15"/>
      <c r="AE28" s="15"/>
      <c r="AF28" s="15"/>
      <c r="AG28" s="15">
        <v>28010</v>
      </c>
      <c r="AH28" s="15"/>
      <c r="AI28" s="15">
        <v>10</v>
      </c>
      <c r="AJ28" s="15"/>
      <c r="AK28" s="15">
        <v>28010</v>
      </c>
      <c r="AL28" s="15"/>
      <c r="AM28" s="15"/>
      <c r="AN28" s="15"/>
      <c r="AO28" s="15"/>
      <c r="AP28" s="15"/>
      <c r="AQ28" s="15"/>
      <c r="AR28" s="15">
        <v>61</v>
      </c>
      <c r="AS28" s="15"/>
      <c r="AT28" s="15"/>
      <c r="AU28" s="15"/>
      <c r="AV28" s="15"/>
      <c r="AW28" s="15"/>
      <c r="AX28" s="15"/>
      <c r="AY28" s="15"/>
      <c r="AZ28" s="15"/>
      <c r="BA28" s="15">
        <v>10</v>
      </c>
      <c r="BB28" s="15"/>
      <c r="BC28" s="15"/>
      <c r="BD28" s="15"/>
      <c r="BE28" s="15"/>
      <c r="BF28" s="15"/>
      <c r="BG28" s="6"/>
      <c r="BH28" s="15"/>
      <c r="BI28" s="15"/>
      <c r="BJ28" s="15"/>
      <c r="BK28" s="15"/>
      <c r="BL28" s="15"/>
      <c r="BM28" s="12"/>
    </row>
    <row r="29" ht="24" customHeight="1" spans="1:65">
      <c r="A29" s="9">
        <v>25</v>
      </c>
      <c r="B29" s="12"/>
      <c r="C29" s="12"/>
      <c r="D29" s="13" t="s">
        <v>79</v>
      </c>
      <c r="E29" s="14"/>
      <c r="F29" s="15"/>
      <c r="G29" s="15"/>
      <c r="H29" s="15"/>
      <c r="I29" s="12"/>
      <c r="J29" s="15"/>
      <c r="K29" s="28">
        <f t="shared" si="1"/>
        <v>1175</v>
      </c>
      <c r="L29" s="12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>
        <v>890</v>
      </c>
      <c r="X29" s="12"/>
      <c r="Y29" s="15">
        <v>83</v>
      </c>
      <c r="Z29" s="15"/>
      <c r="AA29" s="15"/>
      <c r="AB29" s="15">
        <v>52</v>
      </c>
      <c r="AC29" s="15"/>
      <c r="AD29" s="15"/>
      <c r="AE29" s="15"/>
      <c r="AF29" s="15"/>
      <c r="AG29" s="15"/>
      <c r="AH29" s="15"/>
      <c r="AI29" s="15">
        <v>150</v>
      </c>
      <c r="AJ29" s="15"/>
      <c r="AK29" s="15"/>
      <c r="AL29" s="15"/>
      <c r="AM29" s="15">
        <v>66</v>
      </c>
      <c r="AN29" s="15">
        <v>20</v>
      </c>
      <c r="AO29" s="15">
        <v>68</v>
      </c>
      <c r="AP29" s="15">
        <f>121+4</f>
        <v>125</v>
      </c>
      <c r="AQ29" s="15"/>
      <c r="AR29" s="15"/>
      <c r="AS29" s="15"/>
      <c r="AT29" s="15">
        <v>219</v>
      </c>
      <c r="AU29" s="15"/>
      <c r="AV29" s="15">
        <v>83</v>
      </c>
      <c r="AW29" s="15">
        <f>36+558</f>
        <v>594</v>
      </c>
      <c r="AX29" s="15"/>
      <c r="AY29" s="15"/>
      <c r="AZ29" s="15"/>
      <c r="BA29" s="15"/>
      <c r="BB29" s="15"/>
      <c r="BC29" s="15"/>
      <c r="BD29" s="15"/>
      <c r="BE29" s="15"/>
      <c r="BF29" s="15"/>
      <c r="BG29" s="6"/>
      <c r="BH29" s="15"/>
      <c r="BI29" s="15"/>
      <c r="BJ29" s="15"/>
      <c r="BK29" s="15"/>
      <c r="BL29" s="15"/>
      <c r="BM29" s="12"/>
    </row>
    <row r="30" ht="24" customHeight="1" spans="1:65">
      <c r="A30" s="9">
        <v>26</v>
      </c>
      <c r="B30" s="12"/>
      <c r="C30" s="12"/>
      <c r="D30" s="16" t="s">
        <v>80</v>
      </c>
      <c r="E30" s="14"/>
      <c r="F30" s="15"/>
      <c r="G30" s="15"/>
      <c r="H30" s="15"/>
      <c r="I30" s="12"/>
      <c r="J30" s="15"/>
      <c r="K30" s="28">
        <f t="shared" si="1"/>
        <v>48</v>
      </c>
      <c r="L30" s="12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2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32">
        <v>48</v>
      </c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32"/>
      <c r="AX30" s="32"/>
      <c r="AY30" s="32">
        <v>48</v>
      </c>
      <c r="AZ30" s="32"/>
      <c r="BA30" s="15"/>
      <c r="BB30" s="15"/>
      <c r="BC30" s="15"/>
      <c r="BD30" s="15"/>
      <c r="BE30" s="15"/>
      <c r="BF30" s="15"/>
      <c r="BG30" s="6"/>
      <c r="BH30" s="15"/>
      <c r="BI30" s="15"/>
      <c r="BJ30" s="15"/>
      <c r="BK30" s="15"/>
      <c r="BL30" s="15"/>
      <c r="BM30" s="12"/>
    </row>
    <row r="31" ht="24" customHeight="1" spans="1:65">
      <c r="A31" s="9">
        <v>27</v>
      </c>
      <c r="B31" s="12"/>
      <c r="C31" s="12"/>
      <c r="D31" s="16" t="s">
        <v>81</v>
      </c>
      <c r="E31" s="14"/>
      <c r="F31" s="15"/>
      <c r="G31" s="15"/>
      <c r="H31" s="15"/>
      <c r="I31" s="12"/>
      <c r="J31" s="15"/>
      <c r="K31" s="28">
        <f t="shared" si="1"/>
        <v>56</v>
      </c>
      <c r="L31" s="12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2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32">
        <v>56</v>
      </c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32"/>
      <c r="AX31" s="32"/>
      <c r="AY31" s="32">
        <v>56</v>
      </c>
      <c r="AZ31" s="32"/>
      <c r="BA31" s="15"/>
      <c r="BB31" s="15"/>
      <c r="BC31" s="15"/>
      <c r="BD31" s="15"/>
      <c r="BE31" s="15"/>
      <c r="BF31" s="15"/>
      <c r="BG31" s="6"/>
      <c r="BH31" s="15"/>
      <c r="BI31" s="15"/>
      <c r="BJ31" s="15"/>
      <c r="BK31" s="15"/>
      <c r="BL31" s="15"/>
      <c r="BM31" s="12"/>
    </row>
    <row r="32" ht="24" customHeight="1" spans="1:65">
      <c r="A32" s="9">
        <v>28</v>
      </c>
      <c r="B32" s="12"/>
      <c r="C32" s="12"/>
      <c r="D32" s="16" t="s">
        <v>82</v>
      </c>
      <c r="E32" s="14"/>
      <c r="F32" s="15"/>
      <c r="G32" s="15"/>
      <c r="H32" s="15"/>
      <c r="I32" s="12"/>
      <c r="J32" s="15"/>
      <c r="K32" s="28">
        <f t="shared" si="1"/>
        <v>129</v>
      </c>
      <c r="L32" s="12"/>
      <c r="M32" s="12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2"/>
      <c r="Y32" s="15"/>
      <c r="Z32" s="15"/>
      <c r="AA32" s="15"/>
      <c r="AB32" s="15"/>
      <c r="AC32" s="15">
        <v>4</v>
      </c>
      <c r="AD32" s="15"/>
      <c r="AE32" s="15"/>
      <c r="AF32" s="15"/>
      <c r="AG32" s="15"/>
      <c r="AH32" s="15"/>
      <c r="AI32" s="32">
        <v>125</v>
      </c>
      <c r="AJ32" s="15"/>
      <c r="AK32" s="15"/>
      <c r="AL32" s="15"/>
      <c r="AM32" s="15">
        <v>12</v>
      </c>
      <c r="AN32" s="15"/>
      <c r="AO32" s="15"/>
      <c r="AP32" s="15"/>
      <c r="AQ32" s="15"/>
      <c r="AR32" s="15"/>
      <c r="AS32" s="15"/>
      <c r="AT32" s="15"/>
      <c r="AU32" s="15"/>
      <c r="AV32" s="15"/>
      <c r="AW32" s="32"/>
      <c r="AX32" s="32"/>
      <c r="AY32" s="32">
        <v>123</v>
      </c>
      <c r="AZ32" s="32"/>
      <c r="BA32" s="15"/>
      <c r="BB32" s="15"/>
      <c r="BC32" s="15"/>
      <c r="BD32" s="15"/>
      <c r="BE32" s="15">
        <v>4</v>
      </c>
      <c r="BF32" s="15"/>
      <c r="BG32" s="6"/>
      <c r="BH32" s="15"/>
      <c r="BI32" s="15"/>
      <c r="BJ32" s="15"/>
      <c r="BK32" s="15"/>
      <c r="BL32" s="15"/>
      <c r="BM32" s="12"/>
    </row>
    <row r="33" ht="24" customHeight="1" spans="1:65">
      <c r="A33" s="9">
        <v>29</v>
      </c>
      <c r="B33" s="12"/>
      <c r="C33" s="12"/>
      <c r="D33" s="16" t="s">
        <v>83</v>
      </c>
      <c r="E33" s="14"/>
      <c r="F33" s="15"/>
      <c r="G33" s="15"/>
      <c r="H33" s="15"/>
      <c r="I33" s="12"/>
      <c r="J33" s="15"/>
      <c r="K33" s="28">
        <f t="shared" si="1"/>
        <v>43</v>
      </c>
      <c r="L33" s="12"/>
      <c r="M33" s="12"/>
      <c r="N33" s="15">
        <v>6</v>
      </c>
      <c r="O33" s="15"/>
      <c r="P33" s="15"/>
      <c r="Q33" s="15"/>
      <c r="R33" s="15"/>
      <c r="S33" s="15"/>
      <c r="T33" s="15"/>
      <c r="U33" s="15"/>
      <c r="V33" s="15"/>
      <c r="W33" s="15"/>
      <c r="X33" s="12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32">
        <v>37</v>
      </c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32">
        <v>6</v>
      </c>
      <c r="AX33" s="32"/>
      <c r="AY33" s="32">
        <v>37</v>
      </c>
      <c r="AZ33" s="32"/>
      <c r="BA33" s="15"/>
      <c r="BB33" s="15"/>
      <c r="BC33" s="15"/>
      <c r="BD33" s="15"/>
      <c r="BE33" s="15"/>
      <c r="BF33" s="15"/>
      <c r="BG33" s="6"/>
      <c r="BH33" s="15"/>
      <c r="BI33" s="15"/>
      <c r="BJ33" s="15"/>
      <c r="BK33" s="15"/>
      <c r="BL33" s="15"/>
      <c r="BM33" s="12"/>
    </row>
    <row r="34" ht="24" customHeight="1" spans="1:65">
      <c r="A34" s="9">
        <v>30</v>
      </c>
      <c r="B34" s="12"/>
      <c r="C34" s="12"/>
      <c r="D34" s="16" t="s">
        <v>84</v>
      </c>
      <c r="E34" s="14"/>
      <c r="F34" s="15"/>
      <c r="G34" s="15"/>
      <c r="H34" s="15"/>
      <c r="I34" s="12"/>
      <c r="J34" s="15"/>
      <c r="K34" s="28">
        <f t="shared" si="1"/>
        <v>339</v>
      </c>
      <c r="L34" s="12"/>
      <c r="M34" s="12"/>
      <c r="N34" s="15"/>
      <c r="O34" s="15"/>
      <c r="P34" s="15"/>
      <c r="Q34" s="15"/>
      <c r="R34" s="15"/>
      <c r="S34" s="15"/>
      <c r="T34" s="15">
        <v>20</v>
      </c>
      <c r="U34" s="15"/>
      <c r="V34" s="15"/>
      <c r="W34" s="32">
        <v>127</v>
      </c>
      <c r="X34" s="12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32">
        <v>192</v>
      </c>
      <c r="AJ34" s="15"/>
      <c r="AK34" s="15"/>
      <c r="AL34" s="15"/>
      <c r="AM34" s="15"/>
      <c r="AN34" s="15"/>
      <c r="AO34" s="15"/>
      <c r="AP34" s="15"/>
      <c r="AQ34" s="15"/>
      <c r="AR34" s="15">
        <v>8</v>
      </c>
      <c r="AS34" s="15">
        <v>20</v>
      </c>
      <c r="AT34" s="15">
        <v>10</v>
      </c>
      <c r="AU34" s="15"/>
      <c r="AV34" s="15"/>
      <c r="AW34" s="32">
        <v>109</v>
      </c>
      <c r="AX34" s="32"/>
      <c r="AY34" s="32">
        <v>128</v>
      </c>
      <c r="AZ34" s="32">
        <v>64</v>
      </c>
      <c r="BA34" s="15"/>
      <c r="BB34" s="15"/>
      <c r="BC34" s="15"/>
      <c r="BD34" s="15"/>
      <c r="BE34" s="15"/>
      <c r="BF34" s="15"/>
      <c r="BG34" s="6"/>
      <c r="BH34" s="15"/>
      <c r="BI34" s="15"/>
      <c r="BJ34" s="15"/>
      <c r="BK34" s="15"/>
      <c r="BL34" s="15"/>
      <c r="BM34" s="12"/>
    </row>
    <row r="35" ht="24" customHeight="1" spans="1:65">
      <c r="A35" s="9">
        <v>31</v>
      </c>
      <c r="B35" s="12"/>
      <c r="C35" s="12"/>
      <c r="D35" s="16" t="s">
        <v>85</v>
      </c>
      <c r="E35" s="14"/>
      <c r="F35" s="15"/>
      <c r="G35" s="15"/>
      <c r="H35" s="15"/>
      <c r="I35" s="12"/>
      <c r="J35" s="15"/>
      <c r="K35" s="28">
        <f t="shared" si="1"/>
        <v>40</v>
      </c>
      <c r="L35" s="12"/>
      <c r="M35" s="12"/>
      <c r="N35" s="15"/>
      <c r="O35" s="15"/>
      <c r="P35" s="15"/>
      <c r="Q35" s="15"/>
      <c r="R35" s="15"/>
      <c r="S35" s="15"/>
      <c r="T35" s="15"/>
      <c r="U35" s="15"/>
      <c r="V35" s="15"/>
      <c r="W35" s="33"/>
      <c r="X35" s="12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32">
        <v>40</v>
      </c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32"/>
      <c r="AX35" s="32"/>
      <c r="AY35" s="32">
        <v>40</v>
      </c>
      <c r="AZ35" s="32"/>
      <c r="BA35" s="15"/>
      <c r="BB35" s="15"/>
      <c r="BC35" s="15"/>
      <c r="BD35" s="15"/>
      <c r="BE35" s="15"/>
      <c r="BF35" s="15"/>
      <c r="BG35" s="6"/>
      <c r="BH35" s="15"/>
      <c r="BI35" s="15"/>
      <c r="BJ35" s="15"/>
      <c r="BK35" s="15"/>
      <c r="BL35" s="15"/>
      <c r="BM35" s="12"/>
    </row>
    <row r="36" ht="24" customHeight="1" spans="1:65">
      <c r="A36" s="9">
        <v>32</v>
      </c>
      <c r="B36" s="12"/>
      <c r="C36" s="12"/>
      <c r="D36" s="16" t="s">
        <v>86</v>
      </c>
      <c r="E36" s="14"/>
      <c r="F36" s="15"/>
      <c r="G36" s="15"/>
      <c r="H36" s="15"/>
      <c r="I36" s="12"/>
      <c r="J36" s="15"/>
      <c r="K36" s="28">
        <f t="shared" si="1"/>
        <v>385</v>
      </c>
      <c r="L36" s="12"/>
      <c r="M36" s="12"/>
      <c r="N36" s="15"/>
      <c r="O36" s="15"/>
      <c r="P36" s="15"/>
      <c r="Q36" s="15"/>
      <c r="R36" s="15"/>
      <c r="S36" s="15"/>
      <c r="T36" s="15"/>
      <c r="U36" s="15"/>
      <c r="V36" s="15"/>
      <c r="W36" s="32">
        <v>331</v>
      </c>
      <c r="X36" s="12"/>
      <c r="Y36" s="15"/>
      <c r="Z36" s="15"/>
      <c r="AA36" s="15"/>
      <c r="AB36" s="15"/>
      <c r="AC36" s="15"/>
      <c r="AD36" s="15">
        <v>18</v>
      </c>
      <c r="AE36" s="15"/>
      <c r="AF36" s="15"/>
      <c r="AG36" s="15"/>
      <c r="AH36" s="15"/>
      <c r="AI36" s="32">
        <v>36</v>
      </c>
      <c r="AJ36" s="15"/>
      <c r="AK36" s="15"/>
      <c r="AL36" s="15">
        <v>233</v>
      </c>
      <c r="AM36" s="15"/>
      <c r="AN36" s="15">
        <v>98</v>
      </c>
      <c r="AO36" s="15"/>
      <c r="AP36" s="15"/>
      <c r="AQ36" s="15"/>
      <c r="AR36" s="15"/>
      <c r="AS36" s="15"/>
      <c r="AT36" s="15"/>
      <c r="AU36" s="15"/>
      <c r="AV36" s="15"/>
      <c r="AW36" s="32"/>
      <c r="AX36" s="32">
        <v>18</v>
      </c>
      <c r="AY36" s="32">
        <v>31</v>
      </c>
      <c r="AZ36" s="32"/>
      <c r="BA36" s="15"/>
      <c r="BB36" s="15">
        <v>5</v>
      </c>
      <c r="BC36" s="15"/>
      <c r="BD36" s="15"/>
      <c r="BE36" s="15"/>
      <c r="BF36" s="15"/>
      <c r="BG36" s="6"/>
      <c r="BH36" s="15"/>
      <c r="BI36" s="15"/>
      <c r="BJ36" s="15"/>
      <c r="BK36" s="15"/>
      <c r="BL36" s="15"/>
      <c r="BM36" s="12"/>
    </row>
    <row r="37" ht="24" customHeight="1" spans="1:65">
      <c r="A37" s="17">
        <v>33</v>
      </c>
      <c r="B37" s="18"/>
      <c r="C37" s="18"/>
      <c r="D37" s="19" t="s">
        <v>87</v>
      </c>
      <c r="E37" s="20"/>
      <c r="F37" s="21"/>
      <c r="G37" s="21"/>
      <c r="H37" s="21"/>
      <c r="I37" s="18"/>
      <c r="J37" s="21"/>
      <c r="K37" s="31">
        <v>30146</v>
      </c>
      <c r="L37" s="18"/>
      <c r="M37" s="18"/>
      <c r="N37" s="21"/>
      <c r="O37" s="21"/>
      <c r="P37" s="21"/>
      <c r="Q37" s="21"/>
      <c r="R37" s="21"/>
      <c r="S37" s="21"/>
      <c r="T37" s="21"/>
      <c r="U37" s="21"/>
      <c r="V37" s="21"/>
      <c r="W37" s="34"/>
      <c r="X37" s="18"/>
      <c r="Y37" s="21"/>
      <c r="Z37" s="21"/>
      <c r="AA37" s="21"/>
      <c r="AB37" s="21"/>
      <c r="AC37" s="21"/>
      <c r="AD37" s="21"/>
      <c r="AE37" s="21">
        <v>29546</v>
      </c>
      <c r="AF37" s="21">
        <v>600</v>
      </c>
      <c r="AG37" s="21"/>
      <c r="AH37" s="21"/>
      <c r="AI37" s="34"/>
      <c r="AJ37" s="21">
        <v>29546</v>
      </c>
      <c r="AK37" s="21"/>
      <c r="AL37" s="21"/>
      <c r="AM37" s="21"/>
      <c r="AN37" s="21"/>
      <c r="AO37" s="21"/>
      <c r="AP37" s="21"/>
      <c r="AQ37" s="21">
        <v>600</v>
      </c>
      <c r="AR37" s="21"/>
      <c r="AS37" s="21"/>
      <c r="AT37" s="21"/>
      <c r="AU37" s="21"/>
      <c r="AV37" s="21"/>
      <c r="AW37" s="34"/>
      <c r="AX37" s="34"/>
      <c r="AY37" s="34"/>
      <c r="AZ37" s="34"/>
      <c r="BA37" s="21"/>
      <c r="BB37" s="21"/>
      <c r="BC37" s="21"/>
      <c r="BD37" s="21"/>
      <c r="BE37" s="21"/>
      <c r="BF37" s="21"/>
      <c r="BG37" s="43"/>
      <c r="BH37" s="21"/>
      <c r="BI37" s="21"/>
      <c r="BJ37" s="21"/>
      <c r="BK37" s="21"/>
      <c r="BL37" s="21"/>
      <c r="BM37" s="18"/>
    </row>
    <row r="38" ht="21" customHeight="1" spans="1:65">
      <c r="A38" s="22" t="s">
        <v>88</v>
      </c>
      <c r="B38" s="23"/>
      <c r="C38" s="23"/>
      <c r="D38" s="23"/>
      <c r="E38" s="23"/>
      <c r="F38" s="24"/>
      <c r="G38" s="25"/>
      <c r="H38" s="25"/>
      <c r="I38" s="25"/>
      <c r="J38" s="25"/>
      <c r="K38" s="25">
        <f>SUM(K5:K37)</f>
        <v>93070</v>
      </c>
      <c r="L38" s="25">
        <f>SUM(L21:L36)</f>
        <v>0</v>
      </c>
      <c r="M38" s="25">
        <f>SUM(M21:M36)</f>
        <v>0</v>
      </c>
      <c r="N38" s="25">
        <f t="shared" ref="N38:AQ38" si="2">SUM(N5:N36)</f>
        <v>27</v>
      </c>
      <c r="O38" s="25">
        <f t="shared" si="2"/>
        <v>0</v>
      </c>
      <c r="P38" s="25">
        <f t="shared" si="2"/>
        <v>0</v>
      </c>
      <c r="Q38" s="25">
        <f t="shared" si="2"/>
        <v>0</v>
      </c>
      <c r="R38" s="25">
        <f t="shared" si="2"/>
        <v>0</v>
      </c>
      <c r="S38" s="25">
        <f t="shared" si="2"/>
        <v>0</v>
      </c>
      <c r="T38" s="25">
        <f t="shared" si="2"/>
        <v>298</v>
      </c>
      <c r="U38" s="25">
        <f t="shared" si="2"/>
        <v>0</v>
      </c>
      <c r="V38" s="25">
        <f t="shared" si="2"/>
        <v>0</v>
      </c>
      <c r="W38" s="25">
        <f t="shared" si="2"/>
        <v>17935</v>
      </c>
      <c r="X38" s="25">
        <f t="shared" si="2"/>
        <v>0</v>
      </c>
      <c r="Y38" s="25">
        <f t="shared" si="2"/>
        <v>83</v>
      </c>
      <c r="Z38" s="25">
        <f t="shared" si="2"/>
        <v>41</v>
      </c>
      <c r="AA38" s="25">
        <f t="shared" si="2"/>
        <v>130</v>
      </c>
      <c r="AB38" s="25">
        <f t="shared" si="2"/>
        <v>52</v>
      </c>
      <c r="AC38" s="25">
        <f t="shared" si="2"/>
        <v>4</v>
      </c>
      <c r="AD38" s="25">
        <f t="shared" si="2"/>
        <v>18</v>
      </c>
      <c r="AE38" s="25">
        <v>29546</v>
      </c>
      <c r="AF38" s="25">
        <v>600</v>
      </c>
      <c r="AG38" s="25">
        <f>SUM(AG5:AG36)</f>
        <v>30209</v>
      </c>
      <c r="AH38" s="25">
        <f>SUM(AH5:AH36)</f>
        <v>11889</v>
      </c>
      <c r="AI38" s="25">
        <f>SUM(AI5:AI36)</f>
        <v>2238</v>
      </c>
      <c r="AJ38" s="25">
        <f>SUM(AJ5:AJ37)</f>
        <v>29621</v>
      </c>
      <c r="AK38" s="25">
        <f t="shared" ref="AK38:AP38" si="3">SUM(AK5:AK36)</f>
        <v>28010</v>
      </c>
      <c r="AL38" s="25">
        <f t="shared" si="3"/>
        <v>3807</v>
      </c>
      <c r="AM38" s="25">
        <f t="shared" si="3"/>
        <v>2549</v>
      </c>
      <c r="AN38" s="25">
        <f t="shared" si="3"/>
        <v>1408</v>
      </c>
      <c r="AO38" s="25">
        <f t="shared" si="3"/>
        <v>759</v>
      </c>
      <c r="AP38" s="25">
        <f t="shared" si="3"/>
        <v>16414</v>
      </c>
      <c r="AQ38" s="25">
        <f>SUM(AQ5:AQ37)</f>
        <v>1004</v>
      </c>
      <c r="AR38" s="25">
        <f>SUM(AR5:AR36)</f>
        <v>3606</v>
      </c>
      <c r="AS38" s="25">
        <f>SUM(AS5:AS36)</f>
        <v>20</v>
      </c>
      <c r="AT38" s="25">
        <f t="shared" ref="AT38:BF38" si="4">SUM(AT5:AT36)</f>
        <v>1763</v>
      </c>
      <c r="AU38" s="25">
        <f t="shared" si="4"/>
        <v>1211</v>
      </c>
      <c r="AV38" s="25">
        <f t="shared" si="4"/>
        <v>83</v>
      </c>
      <c r="AW38" s="25">
        <f t="shared" si="4"/>
        <v>857</v>
      </c>
      <c r="AX38" s="25">
        <f t="shared" si="4"/>
        <v>18</v>
      </c>
      <c r="AY38" s="25">
        <f t="shared" si="4"/>
        <v>603</v>
      </c>
      <c r="AZ38" s="25">
        <f t="shared" si="4"/>
        <v>64</v>
      </c>
      <c r="BA38" s="25">
        <f t="shared" ref="BA38:BL38" si="5">SUM(BA5:BA36)</f>
        <v>10</v>
      </c>
      <c r="BB38" s="25">
        <f t="shared" si="5"/>
        <v>33</v>
      </c>
      <c r="BC38" s="25">
        <f t="shared" si="5"/>
        <v>1061</v>
      </c>
      <c r="BD38" s="25">
        <f t="shared" si="5"/>
        <v>175</v>
      </c>
      <c r="BE38" s="25">
        <f t="shared" si="5"/>
        <v>4</v>
      </c>
      <c r="BF38" s="25">
        <f t="shared" si="5"/>
        <v>0</v>
      </c>
      <c r="BG38" s="25">
        <f t="shared" si="5"/>
        <v>0</v>
      </c>
      <c r="BH38" s="25">
        <f t="shared" si="5"/>
        <v>0</v>
      </c>
      <c r="BI38" s="25">
        <f t="shared" si="5"/>
        <v>0</v>
      </c>
      <c r="BJ38" s="25">
        <f t="shared" si="5"/>
        <v>0</v>
      </c>
      <c r="BK38" s="25">
        <f t="shared" si="5"/>
        <v>0</v>
      </c>
      <c r="BL38" s="25">
        <f t="shared" si="5"/>
        <v>0</v>
      </c>
      <c r="BM38" s="25"/>
    </row>
  </sheetData>
  <mergeCells count="17">
    <mergeCell ref="A1:BM1"/>
    <mergeCell ref="J2:K2"/>
    <mergeCell ref="L2:AI2"/>
    <mergeCell ref="AJ2:BK2"/>
    <mergeCell ref="J3:K3"/>
    <mergeCell ref="A38:F38"/>
    <mergeCell ref="A2:A4"/>
    <mergeCell ref="B2:B4"/>
    <mergeCell ref="C2:C4"/>
    <mergeCell ref="D2:D4"/>
    <mergeCell ref="E2:E4"/>
    <mergeCell ref="F2:F4"/>
    <mergeCell ref="G2:G4"/>
    <mergeCell ref="H2:H3"/>
    <mergeCell ref="I2:I3"/>
    <mergeCell ref="BL2:BL4"/>
    <mergeCell ref="BM2:BM4"/>
  </mergeCells>
  <conditionalFormatting sqref="D20">
    <cfRule type="duplicateValues" dxfId="0" priority="15" stopIfTrue="1"/>
  </conditionalFormatting>
  <conditionalFormatting sqref="D7:D9">
    <cfRule type="duplicateValues" dxfId="0" priority="1" stopIfTrue="1"/>
  </conditionalFormatting>
  <conditionalFormatting sqref="D10:D19 D5:D6">
    <cfRule type="duplicateValues" dxfId="0" priority="22" stopIfTrue="1"/>
  </conditionalFormatting>
  <pageMargins left="0.31496062992126" right="0.196850393700787" top="0.748031496062992" bottom="0.748031496062992" header="0.31496062992126" footer="0.31496062992126"/>
  <pageSetup paperSize="8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新吴（亮化）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赱召</cp:lastModifiedBy>
  <dcterms:created xsi:type="dcterms:W3CDTF">2023-01-30T08:16:00Z</dcterms:created>
  <dcterms:modified xsi:type="dcterms:W3CDTF">2025-10-15T07:04:33Z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326F3E13E4FD4295B053D883E5CE5A3D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